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ndivisionefile\ARCOFIG\uffbilcontr\uffbilcontr_contab\BUDGET 2022\RICLASSIFICATO\Budget 2022 riclassificato DL66-2014\File per pubblicazione\"/>
    </mc:Choice>
  </mc:AlternateContent>
  <xr:revisionPtr revIDLastSave="0" documentId="13_ncr:1_{5CF0B28C-A2E1-4861-8AB6-DFDA6625E666}" xr6:coauthVersionLast="36" xr6:coauthVersionMax="36" xr10:uidLastSave="{00000000-0000-0000-0000-000000000000}"/>
  <bookViews>
    <workbookView xWindow="0" yWindow="0" windowWidth="21570" windowHeight="7680" xr2:uid="{DFBFFA67-91BD-48D1-9B6A-D7365E04F1F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84" i="1"/>
  <c r="C83" i="1"/>
  <c r="C77" i="1"/>
  <c r="C73" i="1"/>
  <c r="C81" i="1" s="1"/>
  <c r="C70" i="1"/>
  <c r="C66" i="1"/>
  <c r="C61" i="1"/>
  <c r="C60" i="1"/>
  <c r="C54" i="1"/>
  <c r="C53" i="1"/>
  <c r="C52" i="1"/>
  <c r="C51" i="1"/>
  <c r="C46" i="1"/>
  <c r="C40" i="1"/>
  <c r="C39" i="1"/>
  <c r="C34" i="1"/>
  <c r="C33" i="1"/>
  <c r="C27" i="1"/>
  <c r="C26" i="1"/>
  <c r="C25" i="1"/>
  <c r="C24" i="1"/>
  <c r="C23" i="1"/>
  <c r="C22" i="1"/>
  <c r="C21" i="1"/>
  <c r="C16" i="1"/>
  <c r="C11" i="1"/>
  <c r="C10" i="1"/>
  <c r="C9" i="1" l="1"/>
  <c r="C30" i="1" s="1"/>
  <c r="C57" i="1"/>
  <c r="C71" i="1"/>
  <c r="C85" i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<sst xmlns="http://schemas.openxmlformats.org/spreadsheetml/2006/main" count="86" uniqueCount="83">
  <si>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</si>
  <si>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</si>
  <si>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</si>
  <si>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</si>
  <si>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</si>
  <si>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</si>
  <si>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</si>
  <si>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</si>
  <si>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</si>
  <si>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</si>
  <si>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</si>
  <si>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</si>
  <si>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</si>
  <si>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</si>
  <si>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</si>
  <si>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</si>
  <si>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</si>
  <si>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</si>
  <si>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</si>
  <si>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</si>
  <si>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</si>
  <si>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</si>
  <si>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</si>
  <si>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</si>
  <si>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</si>
  <si>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</si>
  <si>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</si>
  <si>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</si>
  <si>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</si>
  <si>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</si>
  <si>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</si>
  <si>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</si>
  <si>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</si>
  <si>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</si>
  <si>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</si>
  <si>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</si>
  <si>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</si>
  <si>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</si>
  <si>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</si>
  <si>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</si>
  <si>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</si>
  <si>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</si>
  <si>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</si>
  <si>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</si>
  <si>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</si>
  <si>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</si>
  <si>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</si>
  <si>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</si>
  <si>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</si>
  <si>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</si>
  <si>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</si>
  <si>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</si>
  <si>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</si>
  <si>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</si>
  <si>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</si>
  <si>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</si>
  <si>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</si>
  <si>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</si>
  <si>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</si>
  <si>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</si>
  <si>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</si>
  <si>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</si>
  <si>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</si>
  <si>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</si>
  <si>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</si>
  <si>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17bis) utili e perdite su cambi</t>
  </si>
  <si>
    <t>Totale proventi ed oneri finanziariC)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</si>
  <si>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</si>
  <si>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</si>
  <si>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</si>
  <si>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</si>
  <si>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</si>
  <si>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</si>
  <si>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</si>
  <si>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</si>
  <si>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</si>
  <si>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</si>
  <si>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</si>
  <si>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</si>
  <si>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</si>
  <si>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</si>
  <si>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Budget 2023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</si>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</sst>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1" xfId="0" applyFill="1" applyBorder="1"/>
    <xf numFmtId="43" fontId="3" fillId="0" borderId="1" xfId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771525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3AD44037-8B95-4754-81E6-9FE51C8F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02274-AA61-4371-B890-A8FB550B7303}">
  <sheetPr>
    <pageSetUpPr fitToPage="1"/>
  </sheetPr>
  <dimension ref="A1:C88"/>
  <sheetViews>
    <sheetView tabSelected="1" zoomScale="70" zoomScaleNormal="70" workbookViewId="0">
      <selection activeCell="F12" sqref="F12"/>
    </sheetView>
  </sheetViews>
  <sheetFormatPr defaultRowHeight="15" x14ac:dyDescent="0.25"/>
  <cols>
    <col min="1" max="1" width="82.7109375" customWidth="1"/>
    <col min="2" max="2" width="17.85546875" customWidth="1"/>
    <col min="3" max="3" width="24" customWidth="1"/>
  </cols>
  <sheetData>
    <row r="1" spans="1:3" ht="87" customHeight="1" x14ac:dyDescent="0.25">
      <c r="B1" s="1"/>
      <c r="C1" s="2"/>
    </row>
    <row r="2" spans="1:3" x14ac:dyDescent="0.25">
      <c r="A2" s="13" t="s">
        <v>0</v>
      </c>
      <c r="B2" s="13"/>
      <c r="C2" s="13"/>
    </row>
    <row r="3" spans="1:3" x14ac:dyDescent="0.25">
      <c r="A3" s="13" t="s">
        <v>1</v>
      </c>
      <c r="B3" s="13"/>
      <c r="C3" s="13"/>
    </row>
    <row r="4" spans="1:3" x14ac:dyDescent="0.25">
      <c r="A4" s="13" t="s">
        <v>81</v>
      </c>
      <c r="B4" s="13"/>
      <c r="C4" s="13"/>
    </row>
    <row r="5" spans="1:3" x14ac:dyDescent="0.25">
      <c r="A5" s="3"/>
      <c r="B5" s="3"/>
      <c r="C5" s="3"/>
    </row>
    <row r="6" spans="1:3" x14ac:dyDescent="0.25">
      <c r="A6" s="14"/>
      <c r="B6" s="15" t="s">
        <v>82</v>
      </c>
      <c r="C6" s="15"/>
    </row>
    <row r="7" spans="1:3" x14ac:dyDescent="0.25">
      <c r="A7" s="14"/>
      <c r="B7" s="4" t="s">
        <v>2</v>
      </c>
      <c r="C7" s="4" t="s">
        <v>3</v>
      </c>
    </row>
    <row r="8" spans="1:3" x14ac:dyDescent="0.25">
      <c r="A8" s="5" t="s">
        <v>4</v>
      </c>
      <c r="B8" s="6"/>
      <c r="C8" s="4"/>
    </row>
    <row r="9" spans="1:3" x14ac:dyDescent="0.25">
      <c r="A9" s="7" t="s">
        <v>5</v>
      </c>
      <c r="B9" s="6"/>
      <c r="C9" s="4">
        <f>C10+C11+C16+C21+C22+C23</f>
        <v>771087901.46000004</v>
      </c>
    </row>
    <row r="10" spans="1:3" x14ac:dyDescent="0.25">
      <c r="A10" s="7" t="s">
        <v>6</v>
      </c>
      <c r="B10" s="8">
        <v>554700000</v>
      </c>
      <c r="C10" s="4">
        <f>B10</f>
        <v>554700000</v>
      </c>
    </row>
    <row r="11" spans="1:3" x14ac:dyDescent="0.25">
      <c r="A11" s="7" t="s">
        <v>7</v>
      </c>
      <c r="B11" s="8"/>
      <c r="C11" s="4">
        <f>SUM(B12:B15)</f>
        <v>14076899.380000003</v>
      </c>
    </row>
    <row r="12" spans="1:3" x14ac:dyDescent="0.25">
      <c r="A12" s="7" t="s">
        <v>8</v>
      </c>
      <c r="B12" s="8">
        <v>2786207.65</v>
      </c>
      <c r="C12" s="4"/>
    </row>
    <row r="13" spans="1:3" x14ac:dyDescent="0.25">
      <c r="A13" s="7" t="s">
        <v>9</v>
      </c>
      <c r="B13" s="8">
        <v>752616.38</v>
      </c>
      <c r="C13" s="4"/>
    </row>
    <row r="14" spans="1:3" x14ac:dyDescent="0.25">
      <c r="A14" s="7" t="s">
        <v>10</v>
      </c>
      <c r="B14" s="8">
        <v>211960</v>
      </c>
      <c r="C14" s="4"/>
    </row>
    <row r="15" spans="1:3" x14ac:dyDescent="0.25">
      <c r="A15" s="7" t="s">
        <v>11</v>
      </c>
      <c r="B15" s="8">
        <v>10326115.350000003</v>
      </c>
      <c r="C15" s="4"/>
    </row>
    <row r="16" spans="1:3" x14ac:dyDescent="0.25">
      <c r="A16" s="7" t="s">
        <v>12</v>
      </c>
      <c r="B16" s="8"/>
      <c r="C16" s="4">
        <f>SUM(B17:B20)</f>
        <v>89967921.86999999</v>
      </c>
    </row>
    <row r="17" spans="1:3" x14ac:dyDescent="0.25">
      <c r="A17" s="7" t="s">
        <v>13</v>
      </c>
      <c r="B17" s="8">
        <v>71497516.379999995</v>
      </c>
      <c r="C17" s="4"/>
    </row>
    <row r="18" spans="1:3" x14ac:dyDescent="0.25">
      <c r="A18" s="7" t="s">
        <v>14</v>
      </c>
      <c r="B18" s="8">
        <v>659682.81000000006</v>
      </c>
      <c r="C18" s="4"/>
    </row>
    <row r="19" spans="1:3" x14ac:dyDescent="0.25">
      <c r="A19" s="7" t="s">
        <v>15</v>
      </c>
      <c r="B19" s="8">
        <v>12740546.679999998</v>
      </c>
      <c r="C19" s="4"/>
    </row>
    <row r="20" spans="1:3" x14ac:dyDescent="0.25">
      <c r="A20" s="7" t="s">
        <v>16</v>
      </c>
      <c r="B20" s="8">
        <v>5070175.9999999991</v>
      </c>
      <c r="C20" s="4"/>
    </row>
    <row r="21" spans="1:3" x14ac:dyDescent="0.25">
      <c r="A21" s="7" t="s">
        <v>17</v>
      </c>
      <c r="B21" s="8">
        <v>2049652.21</v>
      </c>
      <c r="C21" s="4">
        <f t="shared" ref="C21:C26" si="0">B21</f>
        <v>2049652.21</v>
      </c>
    </row>
    <row r="22" spans="1:3" x14ac:dyDescent="0.25">
      <c r="A22" s="7" t="s">
        <v>18</v>
      </c>
      <c r="B22" s="8">
        <v>0</v>
      </c>
      <c r="C22" s="4">
        <f t="shared" si="0"/>
        <v>0</v>
      </c>
    </row>
    <row r="23" spans="1:3" x14ac:dyDescent="0.25">
      <c r="A23" s="7" t="s">
        <v>19</v>
      </c>
      <c r="B23" s="8">
        <v>110293428</v>
      </c>
      <c r="C23" s="4">
        <f t="shared" si="0"/>
        <v>110293428</v>
      </c>
    </row>
    <row r="24" spans="1:3" x14ac:dyDescent="0.25">
      <c r="A24" s="7" t="s">
        <v>20</v>
      </c>
      <c r="B24" s="8">
        <v>0</v>
      </c>
      <c r="C24" s="4">
        <f t="shared" si="0"/>
        <v>0</v>
      </c>
    </row>
    <row r="25" spans="1:3" x14ac:dyDescent="0.25">
      <c r="A25" s="7" t="s">
        <v>21</v>
      </c>
      <c r="B25" s="8">
        <v>0</v>
      </c>
      <c r="C25" s="4">
        <f t="shared" si="0"/>
        <v>0</v>
      </c>
    </row>
    <row r="26" spans="1:3" x14ac:dyDescent="0.25">
      <c r="A26" s="7" t="s">
        <v>22</v>
      </c>
      <c r="B26" s="8">
        <v>0</v>
      </c>
      <c r="C26" s="4">
        <f t="shared" si="0"/>
        <v>0</v>
      </c>
    </row>
    <row r="27" spans="1:3" x14ac:dyDescent="0.25">
      <c r="A27" s="7" t="s">
        <v>23</v>
      </c>
      <c r="B27" s="8"/>
      <c r="C27" s="4">
        <f>SUM(B28:B29)</f>
        <v>65580463.899999984</v>
      </c>
    </row>
    <row r="28" spans="1:3" x14ac:dyDescent="0.25">
      <c r="A28" s="7" t="s">
        <v>24</v>
      </c>
      <c r="B28" s="8">
        <v>16640460.809999997</v>
      </c>
      <c r="C28" s="4"/>
    </row>
    <row r="29" spans="1:3" x14ac:dyDescent="0.25">
      <c r="A29" s="7" t="s">
        <v>25</v>
      </c>
      <c r="B29" s="8">
        <v>48940003.089999989</v>
      </c>
      <c r="C29" s="4"/>
    </row>
    <row r="30" spans="1:3" x14ac:dyDescent="0.25">
      <c r="A30" s="5" t="s">
        <v>26</v>
      </c>
      <c r="B30" s="8"/>
      <c r="C30" s="4">
        <f>C9+C24+C25+C26+C27</f>
        <v>836668365.36000001</v>
      </c>
    </row>
    <row r="31" spans="1:3" x14ac:dyDescent="0.25">
      <c r="A31" s="7"/>
      <c r="B31" s="8"/>
      <c r="C31" s="4"/>
    </row>
    <row r="32" spans="1:3" x14ac:dyDescent="0.25">
      <c r="A32" s="9" t="s">
        <v>27</v>
      </c>
      <c r="B32" s="8"/>
      <c r="C32" s="4"/>
    </row>
    <row r="33" spans="1:3" x14ac:dyDescent="0.25">
      <c r="A33" s="7" t="s">
        <v>28</v>
      </c>
      <c r="B33" s="8">
        <v>24656320.289999999</v>
      </c>
      <c r="C33" s="4">
        <f>B33</f>
        <v>24656320.289999999</v>
      </c>
    </row>
    <row r="34" spans="1:3" x14ac:dyDescent="0.25">
      <c r="A34" s="7" t="s">
        <v>29</v>
      </c>
      <c r="B34" s="8"/>
      <c r="C34" s="4">
        <f>SUM(B35:B38)</f>
        <v>225780596.97</v>
      </c>
    </row>
    <row r="35" spans="1:3" x14ac:dyDescent="0.25">
      <c r="A35" s="7" t="s">
        <v>30</v>
      </c>
      <c r="B35" s="8">
        <v>143131780.72</v>
      </c>
      <c r="C35" s="4"/>
    </row>
    <row r="36" spans="1:3" x14ac:dyDescent="0.25">
      <c r="A36" s="7" t="s">
        <v>31</v>
      </c>
      <c r="B36" s="8">
        <v>65930013.039999999</v>
      </c>
      <c r="C36" s="4"/>
    </row>
    <row r="37" spans="1:3" x14ac:dyDescent="0.25">
      <c r="A37" s="7" t="s">
        <v>32</v>
      </c>
      <c r="B37" s="8">
        <v>15394970.109999999</v>
      </c>
      <c r="C37" s="4"/>
    </row>
    <row r="38" spans="1:3" x14ac:dyDescent="0.25">
      <c r="A38" s="7" t="s">
        <v>33</v>
      </c>
      <c r="B38" s="8">
        <v>1323833.1000000001</v>
      </c>
      <c r="C38" s="4"/>
    </row>
    <row r="39" spans="1:3" x14ac:dyDescent="0.25">
      <c r="A39" s="7" t="s">
        <v>34</v>
      </c>
      <c r="B39" s="8">
        <v>8675705.9699999988</v>
      </c>
      <c r="C39" s="4">
        <f>B39</f>
        <v>8675705.9699999988</v>
      </c>
    </row>
    <row r="40" spans="1:3" x14ac:dyDescent="0.25">
      <c r="A40" s="7" t="s">
        <v>35</v>
      </c>
      <c r="B40" s="8"/>
      <c r="C40" s="4">
        <f>SUM(B41:B45)</f>
        <v>473082747.32000005</v>
      </c>
    </row>
    <row r="41" spans="1:3" x14ac:dyDescent="0.25">
      <c r="A41" s="7" t="s">
        <v>36</v>
      </c>
      <c r="B41" s="8">
        <v>331868998.53000003</v>
      </c>
      <c r="C41" s="4"/>
    </row>
    <row r="42" spans="1:3" x14ac:dyDescent="0.25">
      <c r="A42" s="7" t="s">
        <v>37</v>
      </c>
      <c r="B42" s="8">
        <v>96502307.569999993</v>
      </c>
      <c r="C42" s="4"/>
    </row>
    <row r="43" spans="1:3" x14ac:dyDescent="0.25">
      <c r="A43" s="7" t="s">
        <v>38</v>
      </c>
      <c r="B43" s="8">
        <v>182000</v>
      </c>
      <c r="C43" s="4"/>
    </row>
    <row r="44" spans="1:3" x14ac:dyDescent="0.25">
      <c r="A44" s="7" t="s">
        <v>39</v>
      </c>
      <c r="B44" s="8">
        <v>0</v>
      </c>
      <c r="C44" s="4"/>
    </row>
    <row r="45" spans="1:3" x14ac:dyDescent="0.25">
      <c r="A45" s="7" t="s">
        <v>40</v>
      </c>
      <c r="B45" s="8">
        <v>44529441.220000006</v>
      </c>
      <c r="C45" s="4"/>
    </row>
    <row r="46" spans="1:3" x14ac:dyDescent="0.25">
      <c r="A46" s="7" t="s">
        <v>41</v>
      </c>
      <c r="B46" s="8"/>
      <c r="C46" s="4">
        <f>SUM(B47:B50)</f>
        <v>24901757.119999997</v>
      </c>
    </row>
    <row r="47" spans="1:3" x14ac:dyDescent="0.25">
      <c r="A47" s="7" t="s">
        <v>42</v>
      </c>
      <c r="B47" s="8">
        <v>1233646.3500000001</v>
      </c>
      <c r="C47" s="4"/>
    </row>
    <row r="48" spans="1:3" x14ac:dyDescent="0.25">
      <c r="A48" s="7" t="s">
        <v>43</v>
      </c>
      <c r="B48" s="8">
        <v>23668110.769999996</v>
      </c>
      <c r="C48" s="4"/>
    </row>
    <row r="49" spans="1:3" x14ac:dyDescent="0.25">
      <c r="A49" s="7" t="s">
        <v>44</v>
      </c>
      <c r="B49" s="8">
        <v>0</v>
      </c>
      <c r="C49" s="4"/>
    </row>
    <row r="50" spans="1:3" x14ac:dyDescent="0.25">
      <c r="A50" s="7" t="s">
        <v>45</v>
      </c>
      <c r="B50" s="8">
        <v>0</v>
      </c>
      <c r="C50" s="4"/>
    </row>
    <row r="51" spans="1:3" x14ac:dyDescent="0.25">
      <c r="A51" s="7" t="s">
        <v>46</v>
      </c>
      <c r="B51" s="8">
        <v>0</v>
      </c>
      <c r="C51" s="4">
        <f>B51</f>
        <v>0</v>
      </c>
    </row>
    <row r="52" spans="1:3" x14ac:dyDescent="0.25">
      <c r="A52" s="7" t="s">
        <v>47</v>
      </c>
      <c r="B52" s="8">
        <v>0</v>
      </c>
      <c r="C52" s="4">
        <f>B52</f>
        <v>0</v>
      </c>
    </row>
    <row r="53" spans="1:3" x14ac:dyDescent="0.25">
      <c r="A53" s="7" t="s">
        <v>48</v>
      </c>
      <c r="B53" s="8">
        <v>2774093.87</v>
      </c>
      <c r="C53" s="4">
        <f>B53</f>
        <v>2774093.87</v>
      </c>
    </row>
    <row r="54" spans="1:3" x14ac:dyDescent="0.25">
      <c r="A54" s="7" t="s">
        <v>49</v>
      </c>
      <c r="B54" s="8"/>
      <c r="C54" s="4">
        <f>SUM(B55:B56)</f>
        <v>52491252.049999997</v>
      </c>
    </row>
    <row r="55" spans="1:3" x14ac:dyDescent="0.25">
      <c r="A55" s="7" t="s">
        <v>50</v>
      </c>
      <c r="B55" s="8">
        <v>1891587</v>
      </c>
      <c r="C55" s="4"/>
    </row>
    <row r="56" spans="1:3" x14ac:dyDescent="0.25">
      <c r="A56" s="7" t="s">
        <v>51</v>
      </c>
      <c r="B56" s="8">
        <v>50599665.049999997</v>
      </c>
      <c r="C56" s="4"/>
    </row>
    <row r="57" spans="1:3" x14ac:dyDescent="0.25">
      <c r="A57" s="10" t="s">
        <v>52</v>
      </c>
      <c r="B57" s="8"/>
      <c r="C57" s="4">
        <f>C33+C34+C39+C40+C46+C51+C52+C53+C54</f>
        <v>812362473.59000003</v>
      </c>
    </row>
    <row r="58" spans="1:3" x14ac:dyDescent="0.25">
      <c r="A58" s="10" t="s">
        <v>53</v>
      </c>
      <c r="B58" s="8"/>
      <c r="C58" s="4">
        <f>C30-C57</f>
        <v>24305891.769999981</v>
      </c>
    </row>
    <row r="59" spans="1:3" x14ac:dyDescent="0.25">
      <c r="A59" s="9" t="s">
        <v>54</v>
      </c>
      <c r="B59" s="8"/>
      <c r="C59" s="4"/>
    </row>
    <row r="60" spans="1:3" ht="30" x14ac:dyDescent="0.25">
      <c r="A60" s="11" t="s">
        <v>55</v>
      </c>
      <c r="B60" s="8">
        <v>0</v>
      </c>
      <c r="C60" s="4">
        <f>B60</f>
        <v>0</v>
      </c>
    </row>
    <row r="61" spans="1:3" x14ac:dyDescent="0.25">
      <c r="A61" s="7" t="s">
        <v>56</v>
      </c>
      <c r="B61" s="8"/>
      <c r="C61" s="4">
        <f>SUM(B62:B65)</f>
        <v>0</v>
      </c>
    </row>
    <row r="62" spans="1:3" ht="30" x14ac:dyDescent="0.25">
      <c r="A62" s="11" t="s">
        <v>57</v>
      </c>
      <c r="B62" s="8">
        <v>0</v>
      </c>
      <c r="C62" s="4"/>
    </row>
    <row r="63" spans="1:3" x14ac:dyDescent="0.25">
      <c r="A63" s="7" t="s">
        <v>58</v>
      </c>
      <c r="B63" s="8">
        <v>0</v>
      </c>
      <c r="C63" s="4"/>
    </row>
    <row r="64" spans="1:3" x14ac:dyDescent="0.25">
      <c r="A64" s="7" t="s">
        <v>59</v>
      </c>
      <c r="B64" s="8">
        <v>0</v>
      </c>
      <c r="C64" s="4"/>
    </row>
    <row r="65" spans="1:3" ht="30" x14ac:dyDescent="0.25">
      <c r="A65" s="11" t="s">
        <v>60</v>
      </c>
      <c r="B65" s="8">
        <v>0</v>
      </c>
      <c r="C65" s="4"/>
    </row>
    <row r="66" spans="1:3" x14ac:dyDescent="0.25">
      <c r="A66" s="7" t="s">
        <v>61</v>
      </c>
      <c r="B66" s="8"/>
      <c r="C66" s="4">
        <f>SUM(B67:B70)</f>
        <v>1641797.8900000001</v>
      </c>
    </row>
    <row r="67" spans="1:3" x14ac:dyDescent="0.25">
      <c r="A67" s="7" t="s">
        <v>62</v>
      </c>
      <c r="B67" s="8">
        <v>1631417.11</v>
      </c>
      <c r="C67" s="4"/>
    </row>
    <row r="68" spans="1:3" x14ac:dyDescent="0.25">
      <c r="A68" s="7" t="s">
        <v>63</v>
      </c>
      <c r="B68" s="8">
        <v>0</v>
      </c>
      <c r="C68" s="4"/>
    </row>
    <row r="69" spans="1:3" x14ac:dyDescent="0.25">
      <c r="A69" s="7" t="s">
        <v>64</v>
      </c>
      <c r="B69" s="8">
        <v>10380.779999999999</v>
      </c>
      <c r="C69" s="4"/>
    </row>
    <row r="70" spans="1:3" x14ac:dyDescent="0.25">
      <c r="A70" s="7" t="s">
        <v>65</v>
      </c>
      <c r="B70" s="8">
        <v>0</v>
      </c>
      <c r="C70" s="4">
        <f>B70</f>
        <v>0</v>
      </c>
    </row>
    <row r="71" spans="1:3" x14ac:dyDescent="0.25">
      <c r="A71" s="5" t="s">
        <v>66</v>
      </c>
      <c r="B71" s="8"/>
      <c r="C71" s="4">
        <f>C60+C61-C66-C70</f>
        <v>-1641797.8900000001</v>
      </c>
    </row>
    <row r="72" spans="1:3" x14ac:dyDescent="0.25">
      <c r="A72" s="9" t="s">
        <v>67</v>
      </c>
      <c r="B72" s="8"/>
      <c r="C72" s="4"/>
    </row>
    <row r="73" spans="1:3" x14ac:dyDescent="0.25">
      <c r="A73" s="7" t="s">
        <v>68</v>
      </c>
      <c r="B73" s="8"/>
      <c r="C73" s="4">
        <f>SUM(B74:B76)</f>
        <v>0</v>
      </c>
    </row>
    <row r="74" spans="1:3" x14ac:dyDescent="0.25">
      <c r="A74" s="7" t="s">
        <v>69</v>
      </c>
      <c r="B74" s="8">
        <v>0</v>
      </c>
      <c r="C74" s="4"/>
    </row>
    <row r="75" spans="1:3" x14ac:dyDescent="0.25">
      <c r="A75" s="7" t="s">
        <v>70</v>
      </c>
      <c r="B75" s="8">
        <v>0</v>
      </c>
      <c r="C75" s="4"/>
    </row>
    <row r="76" spans="1:3" x14ac:dyDescent="0.25">
      <c r="A76" s="7" t="s">
        <v>71</v>
      </c>
      <c r="B76" s="8">
        <v>0</v>
      </c>
      <c r="C76" s="4"/>
    </row>
    <row r="77" spans="1:3" x14ac:dyDescent="0.25">
      <c r="A77" s="7" t="s">
        <v>72</v>
      </c>
      <c r="B77" s="8"/>
      <c r="C77" s="4">
        <f>SUM(B78:B80)</f>
        <v>0</v>
      </c>
    </row>
    <row r="78" spans="1:3" x14ac:dyDescent="0.25">
      <c r="A78" s="7" t="s">
        <v>69</v>
      </c>
      <c r="B78" s="8">
        <v>0</v>
      </c>
      <c r="C78" s="4"/>
    </row>
    <row r="79" spans="1:3" x14ac:dyDescent="0.25">
      <c r="A79" s="7" t="s">
        <v>70</v>
      </c>
      <c r="B79" s="8">
        <v>0</v>
      </c>
      <c r="C79" s="4"/>
    </row>
    <row r="80" spans="1:3" x14ac:dyDescent="0.25">
      <c r="A80" s="7" t="s">
        <v>71</v>
      </c>
      <c r="B80" s="8">
        <v>0</v>
      </c>
      <c r="C80" s="4"/>
    </row>
    <row r="81" spans="1:3" x14ac:dyDescent="0.25">
      <c r="A81" s="5" t="s">
        <v>73</v>
      </c>
      <c r="B81" s="8"/>
      <c r="C81" s="4">
        <f>C73-C77</f>
        <v>0</v>
      </c>
    </row>
    <row r="82" spans="1:3" x14ac:dyDescent="0.25">
      <c r="A82" s="9" t="s">
        <v>74</v>
      </c>
      <c r="B82" s="8"/>
      <c r="C82" s="4"/>
    </row>
    <row r="83" spans="1:3" ht="26.25" x14ac:dyDescent="0.25">
      <c r="A83" s="12" t="s">
        <v>75</v>
      </c>
      <c r="B83" s="8">
        <v>0</v>
      </c>
      <c r="C83" s="4">
        <f>B83</f>
        <v>0</v>
      </c>
    </row>
    <row r="84" spans="1:3" ht="30" x14ac:dyDescent="0.25">
      <c r="A84" s="11" t="s">
        <v>76</v>
      </c>
      <c r="B84" s="8">
        <v>3012474.7600000002</v>
      </c>
      <c r="C84" s="4">
        <f>B84</f>
        <v>3012474.7600000002</v>
      </c>
    </row>
    <row r="85" spans="1:3" x14ac:dyDescent="0.25">
      <c r="A85" s="5" t="s">
        <v>77</v>
      </c>
      <c r="B85" s="8"/>
      <c r="C85" s="4">
        <f>C83-C84</f>
        <v>-3012474.7600000002</v>
      </c>
    </row>
    <row r="86" spans="1:3" x14ac:dyDescent="0.25">
      <c r="A86" s="9" t="s">
        <v>78</v>
      </c>
      <c r="B86" s="8"/>
      <c r="C86" s="4">
        <f>C58+C71+C81+C85</f>
        <v>19651619.119999979</v>
      </c>
    </row>
    <row r="87" spans="1:3" x14ac:dyDescent="0.25">
      <c r="A87" s="7" t="s">
        <v>79</v>
      </c>
      <c r="B87" s="8">
        <v>30301240.120000008</v>
      </c>
      <c r="C87" s="4">
        <f>B87</f>
        <v>30301240.120000008</v>
      </c>
    </row>
    <row r="88" spans="1:3" x14ac:dyDescent="0.25">
      <c r="A88" s="5" t="s">
        <v>80</v>
      </c>
      <c r="B88" s="8"/>
      <c r="C88" s="4">
        <f>C86-C87</f>
        <v>-10649621.00000003</v>
      </c>
    </row>
  </sheetData>
  <mergeCells count="5">
    <mergeCell ref="A2:C2"/>
    <mergeCell ref="A3:C3"/>
    <mergeCell ref="A4:C4"/>
    <mergeCell ref="A6:A7"/>
    <mergeCell ref="B6:C6"/>
  </mergeCells>
  <pageMargins left="0.7" right="0.7" top="0.75" bottom="0.75" header="0.3" footer="0.3"/>
  <pageSetup paperSize="9" scale="70" fitToHeight="0" orientation="portrait" r:id="rId1"/>
  <rowBreaks count="1" manualBreakCount="1">
    <brk id="58" max="16383" man="1"/>
  </rowBreaks>
  <ignoredErrors>
    <ignoredError sqref="C16 C34 C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cp:lastPrinted>2023-01-11T11:53:33Z</cp:lastPrinted>
  <dcterms:created xsi:type="dcterms:W3CDTF">2022-01-14T09:41:35Z</dcterms:created>
  <dcterms:modified xsi:type="dcterms:W3CDTF">2023-01-12T10:04:17Z</dcterms:modified>
</cp:coreProperties>
</file>